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11" i="1" l="1"/>
  <c r="C210" i="1"/>
  <c r="C209" i="1"/>
  <c r="C196" i="1"/>
  <c r="C212" i="1" s="1"/>
  <c r="C191" i="1"/>
  <c r="C207" i="1"/>
  <c r="C184" i="1"/>
  <c r="C179" i="1"/>
  <c r="C172" i="1"/>
  <c r="C167" i="1"/>
  <c r="C158" i="1"/>
  <c r="C153" i="1"/>
  <c r="C146" i="1"/>
  <c r="C141" i="1"/>
  <c r="C134" i="1"/>
  <c r="C129" i="1"/>
  <c r="C122" i="1"/>
  <c r="C117" i="1"/>
  <c r="C110" i="1"/>
  <c r="C105" i="1"/>
  <c r="C98" i="1"/>
  <c r="C93" i="1"/>
  <c r="C86" i="1"/>
  <c r="C81" i="1"/>
  <c r="C74" i="1"/>
  <c r="C69" i="1"/>
  <c r="C79" i="1" s="1"/>
  <c r="C201" i="1" l="1"/>
  <c r="C213" i="1"/>
  <c r="C189" i="1"/>
  <c r="C177" i="1"/>
  <c r="C165" i="1"/>
  <c r="C151" i="1"/>
  <c r="C139" i="1"/>
  <c r="C127" i="1"/>
  <c r="C115" i="1"/>
  <c r="C103" i="1"/>
  <c r="C91" i="1"/>
  <c r="C53" i="1"/>
  <c r="C50" i="1"/>
  <c r="C36" i="1"/>
  <c r="C21" i="1"/>
  <c r="C12" i="1" s="1"/>
  <c r="C17" i="1"/>
  <c r="C7" i="1"/>
  <c r="C6" i="1" s="1"/>
  <c r="C64" i="1" l="1"/>
  <c r="C24" i="1"/>
  <c r="C23" i="1" s="1"/>
  <c r="C25" i="1" s="1"/>
</calcChain>
</file>

<file path=xl/sharedStrings.xml><?xml version="1.0" encoding="utf-8"?>
<sst xmlns="http://schemas.openxmlformats.org/spreadsheetml/2006/main" count="220" uniqueCount="117">
  <si>
    <t>№</t>
  </si>
  <si>
    <t>Показатели</t>
  </si>
  <si>
    <t>Сума</t>
  </si>
  <si>
    <t>(хил. лв.)</t>
  </si>
  <si>
    <t>I.</t>
  </si>
  <si>
    <t>ПРИХОДИ, ПОМОЩИ И ДАРЕНИЯ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</si>
  <si>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</si>
  <si>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</si>
  <si>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</si>
  <si>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</si>
  <si>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</si>
  <si>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</si>
  <si>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Глоби, санкции и наказателни лихви</t>
  </si>
  <si>
    <t>1.4.</t>
  </si>
  <si>
    <t>Други приходи</t>
  </si>
  <si>
    <t>II.</t>
  </si>
  <si>
    <t xml:space="preserve">РАЗХОДИ </t>
  </si>
  <si>
    <t xml:space="preserve">Текущи разходи </t>
  </si>
  <si>
    <t>в т.ч.</t>
  </si>
  <si>
    <t>Персонал</t>
  </si>
  <si>
    <t>1.1.1.</t>
  </si>
  <si>
    <t>в т.ч. Персонал без делегирани бюджети</t>
  </si>
  <si>
    <t>Субсидии и други текущи трансфери</t>
  </si>
  <si>
    <t>1.2.1.</t>
  </si>
  <si>
    <t>Субсидии и други текущи трансфери за нефинансови предприятия</t>
  </si>
  <si>
    <t>1.2.2.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</si>
  <si>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</si>
  <si>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</si>
  <si>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</si>
  <si>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</si>
  <si>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</si>
  <si>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</si>
  <si>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–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</si>
  <si>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</si>
  <si>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</si>
  <si>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</si>
  <si>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</si>
  <si>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– НЕТО </t>
  </si>
  <si>
    <t>Разпределение на разходите по области на политики и бюджетни програми</t>
  </si>
  <si>
    <t>Наименование на областта на политика/бюджетната програма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</si>
  <si>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</si>
  <si>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</si>
  <si>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Бюджетна програма "Администрация"</t>
  </si>
  <si>
    <t>Всичко:</t>
  </si>
  <si>
    <t>Максималните размери на ангажиментите за разходи, които могат да бъдат поети през 2019 г., и максималните размери на новите задължения за разходи, които могат да бъдат натрупани през 2019 г. от Министерството на културата</t>
  </si>
  <si>
    <t>Максимален размер на ангажиментите за разходи, които могат да бъдат поети през 2019 г.</t>
  </si>
  <si>
    <t>Максимален размер на новите задължения за разходи, които могат да бъдат натрупани през 2019 г.</t>
  </si>
  <si>
    <t xml:space="preserve">НАИМЕНОВАНИЕ </t>
  </si>
  <si>
    <t>(в лева)</t>
  </si>
  <si>
    <t>1800.01.00</t>
  </si>
  <si>
    <t>1800.01.01</t>
  </si>
  <si>
    <t>Бюджетна програма „Опазване на недвижимото културно наследство“</t>
  </si>
  <si>
    <t>1800.01.02</t>
  </si>
  <si>
    <t>Бюджетна програма „Опазване и представяне на движимото културно наследство и визуалните изкуства“</t>
  </si>
  <si>
    <t>1800.02.00</t>
  </si>
  <si>
    <t>1800.02.01</t>
  </si>
  <si>
    <t>Бюджетна програма „Национален фонд „Култура“</t>
  </si>
  <si>
    <t>1800.02.02</t>
  </si>
  <si>
    <t>Бюджетна програма „Филмово изкуство“</t>
  </si>
  <si>
    <t>1800.02.03</t>
  </si>
  <si>
    <t>Бюджетна програма „Сценични изкуства“</t>
  </si>
  <si>
    <t>1800.02.04</t>
  </si>
  <si>
    <t>Бюджетна програма „Фестивали, конкурси, събития и чествания“</t>
  </si>
  <si>
    <t>1800.02.05</t>
  </si>
  <si>
    <t>Бюджетна програма „Гарантиране защитата на интелектуалната собственост“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</si>
  <si>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</si>
  <si>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</si>
  <si>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1800.02.07</t>
  </si>
  <si>
    <t>Бюджетна програма „Популяризиране на българската култура в чужбина“</t>
  </si>
  <si>
    <t>1800.02.08</t>
  </si>
  <si>
    <t>Бюджетна програма „Обучение на кадри в областта на изкуството и културата“</t>
  </si>
  <si>
    <t>1800.03.00</t>
  </si>
  <si>
    <t>Бюджетна програма „Администрация“</t>
  </si>
  <si>
    <t>Общо:</t>
  </si>
  <si>
    <t>Класификационен код съгласно РМС № 733 от 2018 г. за изм. На РМС№502 от 2017 г.</t>
  </si>
  <si>
    <t>РАЗХОДИ ПО ПРОГРАМИ</t>
  </si>
  <si>
    <t>Сума ( в лева)</t>
  </si>
  <si>
    <t>1800.01.01 Бюджетна програма „Опазване на недвижимото културно наследство“</t>
  </si>
  <si>
    <t>I. Общо ведомствени разходи</t>
  </si>
  <si>
    <t>от тях за:</t>
  </si>
  <si>
    <t>Издръжка</t>
  </si>
  <si>
    <t>II. Администрирани разходни параграфи по бюджета</t>
  </si>
  <si>
    <t>Теренни археологически проучвания и теренна консервация на недвижими археологически културни ценности - Закон за културното наследство</t>
  </si>
  <si>
    <t xml:space="preserve">Консервационно-реставрационни работи за създаване и опазване на културните ценности - Закон за културното наследство </t>
  </si>
  <si>
    <t xml:space="preserve">Разходи за членски внос и участие в нетърговски организации и дейности в областта на недвижимото културно наследство </t>
  </si>
  <si>
    <t>ІІІ. Общо разходи (I+II)</t>
  </si>
  <si>
    <t>Капиталови разходи</t>
  </si>
  <si>
    <t>1800.01.02 Бюджетна програма „Опазване и представяне на движимото културно наследство и визуалните изкуства“</t>
  </si>
  <si>
    <t xml:space="preserve">Разходи за членски внос и участие в нетърговски организации и дейности в областта на движимото културно наследство 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</si>
  <si>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</si>
  <si>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1800.02.01 Бюджетна програма „Национален фонд „Култура“</t>
  </si>
  <si>
    <t>Разходи за членски внос и участие в нетърговски организации и дейности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</si>
  <si>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</si>
  <si>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1800.02.02 Бюджетна програма „Филмово изкуство“</t>
  </si>
  <si>
    <t>Разходи за членски внос и участие в нетърговски организации и дейности в областта на филмовото изкуство</t>
  </si>
  <si>
    <t>Субсидии за творчески проекти - за създаване и разпространение на български филми и копродукции с българско участие на основание ЗФИ</t>
  </si>
  <si>
    <t>1800.02.03 Бюджетна програма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</si>
  <si>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</si>
  <si>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</si>
  <si>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1800.02.04 Бюджетна програма „Фестивали, конкурси, събития и чествания“</t>
  </si>
  <si>
    <t>Субсидии и други разходи за фестивали, конкурси, събития и чествания</t>
  </si>
  <si>
    <t>1800.02.05 Бюджетна програма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</si>
  <si>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</si>
  <si>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„Подпомагане развитието на българската култура и изкуства, на българския книжен сектор, библиотеки и читалища“</t>
  </si>
  <si>
    <t>Субсидии за творчески проекти и други разходи в областта на литературното наследство на основание ЗЗРК</t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</si>
  <si>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</si>
  <si>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</si>
  <si>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„Българските библиотеки - съвременни центрове за четене и информираност“</t>
  </si>
  <si>
    <t>1800.02.07 Бюджетна програма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</si>
  <si>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</si>
  <si>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„Обучение на кадри в областта на изкуството и културата“</t>
  </si>
  <si>
    <t>Общо разходи по бюджетни програми на Министерство на културата</t>
  </si>
  <si>
    <t>ВЕДОМСТВЕНИ И АДМИНИСТРИРАНИ РАЗХОДИ ПО БЮДЖЕТА ЗА 2019 Г. - ОБЩО</t>
  </si>
  <si>
    <t>1800.03.00 Бюджетна програма „Администрация“</t>
  </si>
  <si>
    <t>Стипендии - ПМС №328/2017 г.</t>
  </si>
  <si>
    <t xml:space="preserve"> </t>
  </si>
  <si>
    <t>БЮДЖЕТ НА МИНИСТЕРСТВО НА КУЛТУРАТА ПО ПРОГРАМИ ЗА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</si>
</sst>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7" fillId="0" borderId="0" xfId="0" applyFont="1"/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justify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tabSelected="1" topLeftCell="A44" workbookViewId="0">
      <selection activeCell="I51" sqref="I51"/>
    </sheetView>
  </sheetViews>
  <sheetFormatPr defaultRowHeight="15" x14ac:dyDescent="0.25"/>
  <cols>
    <col min="1" max="1" width="13.140625" style="1" customWidth="1"/>
    <col min="2" max="2" width="54.7109375" style="1" customWidth="1"/>
    <col min="3" max="3" width="14.85546875" style="1" customWidth="1"/>
    <col min="4" max="16384" width="9.140625" style="1"/>
  </cols>
  <sheetData>
    <row r="1" spans="1:3" hidden="1" x14ac:dyDescent="0.25">
      <c r="B1" s="2"/>
    </row>
    <row r="2" spans="1:3" hidden="1" x14ac:dyDescent="0.25"/>
    <row r="3" spans="1:3" hidden="1" x14ac:dyDescent="0.25">
      <c r="A3" s="3" t="s">
        <v>0</v>
      </c>
      <c r="B3" s="3" t="s">
        <v>1</v>
      </c>
      <c r="C3" s="4" t="s">
        <v>2</v>
      </c>
    </row>
    <row r="4" spans="1:3" hidden="1" x14ac:dyDescent="0.25">
      <c r="A4" s="5"/>
      <c r="B4" s="5"/>
      <c r="C4" s="4" t="s">
        <v>3</v>
      </c>
    </row>
    <row r="5" spans="1:3" hidden="1" x14ac:dyDescent="0.25">
      <c r="A5" s="6"/>
      <c r="B5" s="6">
        <v>1</v>
      </c>
      <c r="C5" s="6">
        <v>2</v>
      </c>
    </row>
    <row r="6" spans="1:3" hidden="1" x14ac:dyDescent="0.25">
      <c r="A6" s="7" t="s">
        <v>4</v>
      </c>
      <c r="B6" s="8" t="s">
        <v>5</v>
      </c>
      <c r="C6" s="9">
        <f>C7</f>
        <v>26000</v>
      </c>
    </row>
    <row r="7" spans="1:3" hidden="1" x14ac:dyDescent="0.25">
      <c r="A7" s="7">
        <v>1</v>
      </c>
      <c r="B7" s="8" t="s">
        <v>6</v>
      </c>
      <c r="C7" s="10">
        <f>C8+C9+C10+C11</f>
        <v>26000</v>
      </c>
    </row>
    <row r="8" spans="1:3" hidden="1" x14ac:dyDescent="0.25">
      <c r="A8" s="7" t="s">
        <v>7</v>
      </c>
      <c r="B8" s="8" t="s">
        <v>8</v>
      </c>
      <c r="C8" s="7">
        <v>500</v>
      </c>
    </row>
    <row r="9" spans="1:3" hidden="1" x14ac:dyDescent="0.25">
      <c r="A9" s="7" t="s">
        <v>9</v>
      </c>
      <c r="B9" s="8" t="s">
        <v>10</v>
      </c>
      <c r="C9" s="10">
        <v>25800</v>
      </c>
    </row>
    <row r="10" spans="1:3" hidden="1" x14ac:dyDescent="0.25">
      <c r="A10" s="7" t="s">
        <v>11</v>
      </c>
      <c r="B10" s="8" t="s">
        <v>12</v>
      </c>
      <c r="C10" s="7">
        <v>80</v>
      </c>
    </row>
    <row r="11" spans="1:3" hidden="1" x14ac:dyDescent="0.25">
      <c r="A11" s="7" t="s">
        <v>13</v>
      </c>
      <c r="B11" s="8" t="s">
        <v>14</v>
      </c>
      <c r="C11" s="7">
        <v>-380</v>
      </c>
    </row>
    <row r="12" spans="1:3" hidden="1" x14ac:dyDescent="0.25">
      <c r="A12" s="7" t="s">
        <v>15</v>
      </c>
      <c r="B12" s="8" t="s">
        <v>16</v>
      </c>
      <c r="C12" s="9">
        <f>C13+C21</f>
        <v>194396.2</v>
      </c>
    </row>
    <row r="13" spans="1:3" hidden="1" x14ac:dyDescent="0.25">
      <c r="A13" s="7">
        <v>1</v>
      </c>
      <c r="B13" s="8" t="s">
        <v>17</v>
      </c>
      <c r="C13" s="10">
        <v>186741.5</v>
      </c>
    </row>
    <row r="14" spans="1:3" hidden="1" x14ac:dyDescent="0.25">
      <c r="A14" s="7"/>
      <c r="B14" s="8" t="s">
        <v>18</v>
      </c>
      <c r="C14" s="7"/>
    </row>
    <row r="15" spans="1:3" hidden="1" x14ac:dyDescent="0.25">
      <c r="A15" s="7" t="s">
        <v>7</v>
      </c>
      <c r="B15" s="8" t="s">
        <v>19</v>
      </c>
      <c r="C15" s="10">
        <v>115649.1</v>
      </c>
    </row>
    <row r="16" spans="1:3" hidden="1" x14ac:dyDescent="0.25">
      <c r="A16" s="7" t="s">
        <v>20</v>
      </c>
      <c r="B16" s="8" t="s">
        <v>21</v>
      </c>
      <c r="C16" s="10">
        <v>5743.1</v>
      </c>
    </row>
    <row r="17" spans="1:3" hidden="1" x14ac:dyDescent="0.25">
      <c r="A17" s="7" t="s">
        <v>9</v>
      </c>
      <c r="B17" s="8" t="s">
        <v>22</v>
      </c>
      <c r="C17" s="10">
        <f>C18+C19</f>
        <v>16500</v>
      </c>
    </row>
    <row r="18" spans="1:3" ht="30" hidden="1" x14ac:dyDescent="0.25">
      <c r="A18" s="7" t="s">
        <v>23</v>
      </c>
      <c r="B18" s="8" t="s">
        <v>24</v>
      </c>
      <c r="C18" s="11">
        <v>15400</v>
      </c>
    </row>
    <row r="19" spans="1:3" ht="30" hidden="1" x14ac:dyDescent="0.25">
      <c r="A19" s="7" t="s">
        <v>25</v>
      </c>
      <c r="B19" s="8" t="s">
        <v>26</v>
      </c>
      <c r="C19" s="11">
        <v>1100</v>
      </c>
    </row>
    <row r="20" spans="1:3" ht="30" hidden="1" x14ac:dyDescent="0.25">
      <c r="A20" s="7" t="s">
        <v>11</v>
      </c>
      <c r="B20" s="8" t="s">
        <v>27</v>
      </c>
      <c r="C20" s="7">
        <v>243.6</v>
      </c>
    </row>
    <row r="21" spans="1:3" hidden="1" x14ac:dyDescent="0.25">
      <c r="A21" s="7">
        <v>2</v>
      </c>
      <c r="B21" s="8" t="s">
        <v>28</v>
      </c>
      <c r="C21" s="10">
        <f>C22</f>
        <v>7654.7</v>
      </c>
    </row>
    <row r="22" spans="1:3" hidden="1" x14ac:dyDescent="0.25">
      <c r="A22" s="7" t="s">
        <v>29</v>
      </c>
      <c r="B22" s="8" t="s">
        <v>30</v>
      </c>
      <c r="C22" s="10">
        <v>7654.7</v>
      </c>
    </row>
    <row r="23" spans="1:3" ht="30" hidden="1" x14ac:dyDescent="0.25">
      <c r="A23" s="7" t="s">
        <v>31</v>
      </c>
      <c r="B23" s="8" t="s">
        <v>32</v>
      </c>
      <c r="C23" s="9">
        <f>C24</f>
        <v>168396.2</v>
      </c>
    </row>
    <row r="24" spans="1:3" hidden="1" x14ac:dyDescent="0.25">
      <c r="A24" s="7">
        <v>1</v>
      </c>
      <c r="B24" s="8" t="s">
        <v>33</v>
      </c>
      <c r="C24" s="10">
        <f>C12-C6</f>
        <v>168396.2</v>
      </c>
    </row>
    <row r="25" spans="1:3" hidden="1" x14ac:dyDescent="0.25">
      <c r="A25" s="7" t="s">
        <v>34</v>
      </c>
      <c r="B25" s="8" t="s">
        <v>35</v>
      </c>
      <c r="C25" s="10">
        <f>C12-C6-C23-C26</f>
        <v>0</v>
      </c>
    </row>
    <row r="26" spans="1:3" ht="30" hidden="1" x14ac:dyDescent="0.25">
      <c r="A26" s="7" t="s">
        <v>36</v>
      </c>
      <c r="B26" s="8" t="s">
        <v>37</v>
      </c>
      <c r="C26" s="7">
        <v>0</v>
      </c>
    </row>
    <row r="27" spans="1:3" hidden="1" x14ac:dyDescent="0.25"/>
    <row r="28" spans="1:3" hidden="1" x14ac:dyDescent="0.25">
      <c r="A28" s="12" t="s">
        <v>38</v>
      </c>
      <c r="B28" s="13"/>
      <c r="C28" s="13"/>
    </row>
    <row r="29" spans="1:3" ht="15.75" hidden="1" x14ac:dyDescent="0.25">
      <c r="A29" s="14"/>
      <c r="B29" s="15"/>
      <c r="C29" s="15"/>
    </row>
    <row r="30" spans="1:3" ht="15.75" hidden="1" x14ac:dyDescent="0.25">
      <c r="A30" s="16" t="s">
        <v>0</v>
      </c>
      <c r="B30" s="16" t="s">
        <v>39</v>
      </c>
      <c r="C30" s="17" t="s">
        <v>2</v>
      </c>
    </row>
    <row r="31" spans="1:3" ht="15.75" hidden="1" x14ac:dyDescent="0.25">
      <c r="A31" s="16"/>
      <c r="B31" s="16"/>
      <c r="C31" s="17" t="s">
        <v>3</v>
      </c>
    </row>
    <row r="32" spans="1:3" ht="15.75" hidden="1" x14ac:dyDescent="0.25">
      <c r="A32" s="18"/>
      <c r="B32" s="19">
        <v>1</v>
      </c>
      <c r="C32" s="19">
        <v>2</v>
      </c>
    </row>
    <row r="33" spans="1:3" ht="31.5" hidden="1" x14ac:dyDescent="0.25">
      <c r="A33" s="20">
        <v>1</v>
      </c>
      <c r="B33" s="20" t="s">
        <v>40</v>
      </c>
      <c r="C33" s="21">
        <v>20888.8</v>
      </c>
    </row>
    <row r="34" spans="1:3" ht="47.25" hidden="1" x14ac:dyDescent="0.25">
      <c r="A34" s="20">
        <v>2</v>
      </c>
      <c r="B34" s="20" t="s">
        <v>41</v>
      </c>
      <c r="C34" s="21">
        <v>168345.7</v>
      </c>
    </row>
    <row r="35" spans="1:3" ht="15.75" hidden="1" x14ac:dyDescent="0.25">
      <c r="A35" s="20">
        <v>3</v>
      </c>
      <c r="B35" s="20" t="s">
        <v>42</v>
      </c>
      <c r="C35" s="21">
        <v>5161.7</v>
      </c>
    </row>
    <row r="36" spans="1:3" ht="15.75" hidden="1" x14ac:dyDescent="0.25">
      <c r="A36" s="18"/>
      <c r="B36" s="20" t="s">
        <v>43</v>
      </c>
      <c r="C36" s="21">
        <f>SUM(C33:C35)</f>
        <v>194396.2</v>
      </c>
    </row>
    <row r="37" spans="1:3" ht="15.75" hidden="1" x14ac:dyDescent="0.25">
      <c r="A37" s="22"/>
      <c r="B37" s="23"/>
      <c r="C37" s="23"/>
    </row>
    <row r="38" spans="1:3" ht="75.75" hidden="1" customHeight="1" x14ac:dyDescent="0.25">
      <c r="A38" s="12" t="s">
        <v>44</v>
      </c>
      <c r="B38" s="24"/>
      <c r="C38" s="24"/>
    </row>
    <row r="39" spans="1:3" ht="15.75" hidden="1" x14ac:dyDescent="0.25">
      <c r="A39" s="16" t="s">
        <v>0</v>
      </c>
      <c r="B39" s="16" t="s">
        <v>1</v>
      </c>
      <c r="C39" s="17" t="s">
        <v>2</v>
      </c>
    </row>
    <row r="40" spans="1:3" ht="15.75" hidden="1" x14ac:dyDescent="0.25">
      <c r="A40" s="16"/>
      <c r="B40" s="16"/>
      <c r="C40" s="17" t="s">
        <v>3</v>
      </c>
    </row>
    <row r="41" spans="1:3" ht="15.75" hidden="1" x14ac:dyDescent="0.25">
      <c r="A41" s="18"/>
      <c r="B41" s="19">
        <v>1</v>
      </c>
      <c r="C41" s="19">
        <v>2</v>
      </c>
    </row>
    <row r="42" spans="1:3" ht="31.5" hidden="1" x14ac:dyDescent="0.25">
      <c r="A42" s="20">
        <v>1</v>
      </c>
      <c r="B42" s="20" t="s">
        <v>45</v>
      </c>
      <c r="C42" s="21">
        <v>78299.899999999994</v>
      </c>
    </row>
    <row r="43" spans="1:3" ht="31.5" hidden="1" x14ac:dyDescent="0.25">
      <c r="A43" s="20">
        <v>2</v>
      </c>
      <c r="B43" s="20" t="s">
        <v>46</v>
      </c>
      <c r="C43" s="21">
        <v>78299.899999999994</v>
      </c>
    </row>
    <row r="44" spans="1:3" ht="31.5" x14ac:dyDescent="0.25">
      <c r="A44" s="25"/>
      <c r="B44" s="14" t="s">
        <v>116</v>
      </c>
      <c r="C44" s="26"/>
    </row>
    <row r="45" spans="1:3" x14ac:dyDescent="0.25">
      <c r="B45" s="27" t="s">
        <v>115</v>
      </c>
    </row>
    <row r="47" spans="1:3" ht="59.25" customHeight="1" x14ac:dyDescent="0.25">
      <c r="A47" s="28" t="s">
        <v>74</v>
      </c>
      <c r="B47" s="28" t="s">
        <v>47</v>
      </c>
      <c r="C47" s="28" t="s">
        <v>2</v>
      </c>
    </row>
    <row r="48" spans="1:3" ht="48.75" customHeight="1" x14ac:dyDescent="0.25">
      <c r="A48" s="29"/>
      <c r="B48" s="30"/>
      <c r="C48" s="31"/>
    </row>
    <row r="49" spans="1:3" ht="47.25" customHeight="1" x14ac:dyDescent="0.25">
      <c r="A49" s="32"/>
      <c r="B49" s="31"/>
      <c r="C49" s="17" t="s">
        <v>48</v>
      </c>
    </row>
    <row r="50" spans="1:3" ht="31.5" x14ac:dyDescent="0.25">
      <c r="A50" s="17" t="s">
        <v>49</v>
      </c>
      <c r="B50" s="33" t="s">
        <v>40</v>
      </c>
      <c r="C50" s="34">
        <f>C51+C52</f>
        <v>20888800</v>
      </c>
    </row>
    <row r="51" spans="1:3" ht="31.5" x14ac:dyDescent="0.25">
      <c r="A51" s="19" t="s">
        <v>50</v>
      </c>
      <c r="B51" s="20" t="s">
        <v>51</v>
      </c>
      <c r="C51" s="35">
        <v>6558900</v>
      </c>
    </row>
    <row r="52" spans="1:3" ht="47.25" x14ac:dyDescent="0.25">
      <c r="A52" s="19" t="s">
        <v>52</v>
      </c>
      <c r="B52" s="20" t="s">
        <v>53</v>
      </c>
      <c r="C52" s="35">
        <v>14329900</v>
      </c>
    </row>
    <row r="53" spans="1:3" ht="63" x14ac:dyDescent="0.25">
      <c r="A53" s="17" t="s">
        <v>54</v>
      </c>
      <c r="B53" s="33" t="s">
        <v>41</v>
      </c>
      <c r="C53" s="34">
        <f>SUM(C54:C61)</f>
        <v>168345700</v>
      </c>
    </row>
    <row r="54" spans="1:3" ht="15.75" x14ac:dyDescent="0.25">
      <c r="A54" s="19" t="s">
        <v>55</v>
      </c>
      <c r="B54" s="20" t="s">
        <v>56</v>
      </c>
      <c r="C54" s="35">
        <v>1500400</v>
      </c>
    </row>
    <row r="55" spans="1:3" ht="15.75" x14ac:dyDescent="0.25">
      <c r="A55" s="19" t="s">
        <v>57</v>
      </c>
      <c r="B55" s="20" t="s">
        <v>58</v>
      </c>
      <c r="C55" s="35">
        <v>15927600</v>
      </c>
    </row>
    <row r="56" spans="1:3" ht="15.75" x14ac:dyDescent="0.25">
      <c r="A56" s="19" t="s">
        <v>59</v>
      </c>
      <c r="B56" s="20" t="s">
        <v>60</v>
      </c>
      <c r="C56" s="35">
        <v>98278400</v>
      </c>
    </row>
    <row r="57" spans="1:3" ht="31.5" x14ac:dyDescent="0.25">
      <c r="A57" s="19" t="s">
        <v>61</v>
      </c>
      <c r="B57" s="20" t="s">
        <v>62</v>
      </c>
      <c r="C57" s="35">
        <v>1240000</v>
      </c>
    </row>
    <row r="58" spans="1:3" ht="31.5" x14ac:dyDescent="0.25">
      <c r="A58" s="19" t="s">
        <v>63</v>
      </c>
      <c r="B58" s="20" t="s">
        <v>64</v>
      </c>
      <c r="C58" s="35">
        <v>459500</v>
      </c>
    </row>
    <row r="59" spans="1:3" ht="47.25" x14ac:dyDescent="0.25">
      <c r="A59" s="19" t="s">
        <v>65</v>
      </c>
      <c r="B59" s="20" t="s">
        <v>66</v>
      </c>
      <c r="C59" s="35">
        <v>7265900</v>
      </c>
    </row>
    <row r="60" spans="1:3" ht="31.5" x14ac:dyDescent="0.25">
      <c r="A60" s="19" t="s">
        <v>67</v>
      </c>
      <c r="B60" s="20" t="s">
        <v>68</v>
      </c>
      <c r="C60" s="35">
        <v>4249300</v>
      </c>
    </row>
    <row r="61" spans="1:3" ht="31.5" x14ac:dyDescent="0.25">
      <c r="A61" s="19" t="s">
        <v>69</v>
      </c>
      <c r="B61" s="20" t="s">
        <v>70</v>
      </c>
      <c r="C61" s="35">
        <v>39424600</v>
      </c>
    </row>
    <row r="62" spans="1:3" ht="15.75" x14ac:dyDescent="0.25">
      <c r="A62" s="17" t="s">
        <v>71</v>
      </c>
      <c r="B62" s="33" t="s">
        <v>72</v>
      </c>
      <c r="C62" s="34">
        <v>5161700</v>
      </c>
    </row>
    <row r="63" spans="1:3" ht="15.75" x14ac:dyDescent="0.25">
      <c r="A63" s="36"/>
      <c r="B63" s="33"/>
      <c r="C63" s="33"/>
    </row>
    <row r="64" spans="1:3" ht="15.75" x14ac:dyDescent="0.25">
      <c r="A64" s="36"/>
      <c r="B64" s="33" t="s">
        <v>73</v>
      </c>
      <c r="C64" s="34">
        <f>C50+C53+C62</f>
        <v>194396200</v>
      </c>
    </row>
    <row r="67" spans="1:3" x14ac:dyDescent="0.25">
      <c r="A67" s="37" t="s">
        <v>75</v>
      </c>
      <c r="B67" s="37"/>
      <c r="C67" s="38" t="s">
        <v>76</v>
      </c>
    </row>
    <row r="68" spans="1:3" ht="15" customHeight="1" x14ac:dyDescent="0.25">
      <c r="A68" s="39" t="s">
        <v>77</v>
      </c>
      <c r="B68" s="40"/>
      <c r="C68" s="41"/>
    </row>
    <row r="69" spans="1:3" ht="15.75" x14ac:dyDescent="0.25">
      <c r="A69" s="42" t="s">
        <v>78</v>
      </c>
      <c r="B69" s="42"/>
      <c r="C69" s="35">
        <f>C71+C72+C73</f>
        <v>3055200</v>
      </c>
    </row>
    <row r="70" spans="1:3" ht="15.75" x14ac:dyDescent="0.25">
      <c r="A70" s="42" t="s">
        <v>79</v>
      </c>
      <c r="B70" s="42"/>
      <c r="C70" s="35"/>
    </row>
    <row r="71" spans="1:3" ht="15.75" x14ac:dyDescent="0.25">
      <c r="A71" s="42" t="s">
        <v>19</v>
      </c>
      <c r="B71" s="42"/>
      <c r="C71" s="35">
        <v>1172300</v>
      </c>
    </row>
    <row r="72" spans="1:3" ht="15.75" x14ac:dyDescent="0.25">
      <c r="A72" s="42" t="s">
        <v>80</v>
      </c>
      <c r="B72" s="42"/>
      <c r="C72" s="35">
        <v>1632900</v>
      </c>
    </row>
    <row r="73" spans="1:3" ht="15.75" x14ac:dyDescent="0.25">
      <c r="A73" s="42" t="s">
        <v>86</v>
      </c>
      <c r="B73" s="42"/>
      <c r="C73" s="35">
        <v>250000</v>
      </c>
    </row>
    <row r="74" spans="1:3" ht="15.75" x14ac:dyDescent="0.25">
      <c r="A74" s="42" t="s">
        <v>81</v>
      </c>
      <c r="B74" s="42"/>
      <c r="C74" s="35">
        <f>C76+C77+C78</f>
        <v>3503700</v>
      </c>
    </row>
    <row r="75" spans="1:3" ht="15.75" x14ac:dyDescent="0.25">
      <c r="A75" s="42" t="s">
        <v>79</v>
      </c>
      <c r="B75" s="42"/>
      <c r="C75" s="35"/>
    </row>
    <row r="76" spans="1:3" ht="28.5" customHeight="1" x14ac:dyDescent="0.25">
      <c r="A76" s="42" t="s">
        <v>82</v>
      </c>
      <c r="B76" s="42"/>
      <c r="C76" s="35">
        <v>2000000</v>
      </c>
    </row>
    <row r="77" spans="1:3" ht="30" customHeight="1" x14ac:dyDescent="0.25">
      <c r="A77" s="42" t="s">
        <v>83</v>
      </c>
      <c r="B77" s="42"/>
      <c r="C77" s="35">
        <v>1500000</v>
      </c>
    </row>
    <row r="78" spans="1:3" ht="33.75" customHeight="1" x14ac:dyDescent="0.25">
      <c r="A78" s="42" t="s">
        <v>84</v>
      </c>
      <c r="B78" s="42"/>
      <c r="C78" s="35">
        <v>3700</v>
      </c>
    </row>
    <row r="79" spans="1:3" ht="15.75" x14ac:dyDescent="0.25">
      <c r="A79" s="42" t="s">
        <v>85</v>
      </c>
      <c r="B79" s="42"/>
      <c r="C79" s="34">
        <f>C69+C74</f>
        <v>6558900</v>
      </c>
    </row>
    <row r="80" spans="1:3" ht="29.25" customHeight="1" x14ac:dyDescent="0.25">
      <c r="A80" s="39" t="s">
        <v>87</v>
      </c>
      <c r="B80" s="40"/>
      <c r="C80" s="41"/>
    </row>
    <row r="81" spans="1:3" ht="15.75" x14ac:dyDescent="0.25">
      <c r="A81" s="42" t="s">
        <v>78</v>
      </c>
      <c r="B81" s="42"/>
      <c r="C81" s="35">
        <f>C83+C84+C85</f>
        <v>13365800</v>
      </c>
    </row>
    <row r="82" spans="1:3" ht="15.75" x14ac:dyDescent="0.25">
      <c r="A82" s="42" t="s">
        <v>79</v>
      </c>
      <c r="B82" s="42"/>
      <c r="C82" s="35"/>
    </row>
    <row r="83" spans="1:3" ht="15.75" x14ac:dyDescent="0.25">
      <c r="A83" s="42" t="s">
        <v>19</v>
      </c>
      <c r="B83" s="42"/>
      <c r="C83" s="35">
        <v>7403000</v>
      </c>
    </row>
    <row r="84" spans="1:3" ht="15.75" x14ac:dyDescent="0.25">
      <c r="A84" s="42" t="s">
        <v>80</v>
      </c>
      <c r="B84" s="42"/>
      <c r="C84" s="35">
        <v>5917800</v>
      </c>
    </row>
    <row r="85" spans="1:3" ht="15.75" x14ac:dyDescent="0.25">
      <c r="A85" s="42" t="s">
        <v>86</v>
      </c>
      <c r="B85" s="42"/>
      <c r="C85" s="35">
        <v>45000</v>
      </c>
    </row>
    <row r="86" spans="1:3" ht="15.75" x14ac:dyDescent="0.25">
      <c r="A86" s="42" t="s">
        <v>81</v>
      </c>
      <c r="B86" s="42"/>
      <c r="C86" s="35">
        <f>C88+C89+C90</f>
        <v>964100</v>
      </c>
    </row>
    <row r="87" spans="1:3" ht="15.75" x14ac:dyDescent="0.25">
      <c r="A87" s="42" t="s">
        <v>79</v>
      </c>
      <c r="B87" s="42"/>
      <c r="C87" s="35"/>
    </row>
    <row r="88" spans="1:3" ht="31.5" customHeight="1" x14ac:dyDescent="0.25">
      <c r="A88" s="42" t="s">
        <v>88</v>
      </c>
      <c r="B88" s="42"/>
      <c r="C88" s="35">
        <v>4100</v>
      </c>
    </row>
    <row r="89" spans="1:3" ht="33" customHeight="1" x14ac:dyDescent="0.25">
      <c r="A89" s="42" t="s">
        <v>89</v>
      </c>
      <c r="B89" s="42"/>
      <c r="C89" s="35">
        <v>960000</v>
      </c>
    </row>
    <row r="90" spans="1:3" ht="15.75" x14ac:dyDescent="0.25">
      <c r="A90" s="43"/>
      <c r="B90" s="44"/>
      <c r="C90" s="35"/>
    </row>
    <row r="91" spans="1:3" ht="15.75" x14ac:dyDescent="0.25">
      <c r="A91" s="42" t="s">
        <v>85</v>
      </c>
      <c r="B91" s="42"/>
      <c r="C91" s="34">
        <f>C81+C86</f>
        <v>14329900</v>
      </c>
    </row>
    <row r="92" spans="1:3" x14ac:dyDescent="0.25">
      <c r="A92" s="39" t="s">
        <v>90</v>
      </c>
      <c r="B92" s="40"/>
      <c r="C92" s="41"/>
    </row>
    <row r="93" spans="1:3" ht="15.75" x14ac:dyDescent="0.25">
      <c r="A93" s="42" t="s">
        <v>78</v>
      </c>
      <c r="B93" s="42"/>
      <c r="C93" s="35">
        <f>C95+C96+C97</f>
        <v>99000</v>
      </c>
    </row>
    <row r="94" spans="1:3" ht="15.75" x14ac:dyDescent="0.25">
      <c r="A94" s="42" t="s">
        <v>79</v>
      </c>
      <c r="B94" s="42"/>
      <c r="C94" s="35"/>
    </row>
    <row r="95" spans="1:3" ht="15.75" x14ac:dyDescent="0.25">
      <c r="A95" s="42" t="s">
        <v>19</v>
      </c>
      <c r="B95" s="42"/>
      <c r="C95" s="35">
        <v>70600</v>
      </c>
    </row>
    <row r="96" spans="1:3" ht="15.75" x14ac:dyDescent="0.25">
      <c r="A96" s="42" t="s">
        <v>80</v>
      </c>
      <c r="B96" s="42"/>
      <c r="C96" s="35">
        <v>20400</v>
      </c>
    </row>
    <row r="97" spans="1:3" ht="15.75" x14ac:dyDescent="0.25">
      <c r="A97" s="42" t="s">
        <v>86</v>
      </c>
      <c r="B97" s="42"/>
      <c r="C97" s="35">
        <v>8000</v>
      </c>
    </row>
    <row r="98" spans="1:3" ht="15.75" x14ac:dyDescent="0.25">
      <c r="A98" s="42" t="s">
        <v>81</v>
      </c>
      <c r="B98" s="42"/>
      <c r="C98" s="35">
        <f>C100+C101+C102</f>
        <v>1401400</v>
      </c>
    </row>
    <row r="99" spans="1:3" ht="15.75" x14ac:dyDescent="0.25">
      <c r="A99" s="42" t="s">
        <v>79</v>
      </c>
      <c r="B99" s="42"/>
      <c r="C99" s="35"/>
    </row>
    <row r="100" spans="1:3" ht="15.75" x14ac:dyDescent="0.25">
      <c r="A100" s="42" t="s">
        <v>91</v>
      </c>
      <c r="B100" s="42"/>
      <c r="C100" s="35">
        <v>1400</v>
      </c>
    </row>
    <row r="101" spans="1:3" ht="62.25" customHeight="1" x14ac:dyDescent="0.25">
      <c r="A101" s="42" t="s">
        <v>92</v>
      </c>
      <c r="B101" s="42"/>
      <c r="C101" s="35">
        <v>1400000</v>
      </c>
    </row>
    <row r="102" spans="1:3" ht="15.75" x14ac:dyDescent="0.25">
      <c r="A102" s="42"/>
      <c r="B102" s="42"/>
      <c r="C102" s="35"/>
    </row>
    <row r="103" spans="1:3" ht="15.75" x14ac:dyDescent="0.25">
      <c r="A103" s="42" t="s">
        <v>85</v>
      </c>
      <c r="B103" s="42"/>
      <c r="C103" s="34">
        <f>C93+C98</f>
        <v>1500400</v>
      </c>
    </row>
    <row r="104" spans="1:3" x14ac:dyDescent="0.25">
      <c r="A104" s="39" t="s">
        <v>93</v>
      </c>
      <c r="B104" s="40"/>
      <c r="C104" s="41"/>
    </row>
    <row r="105" spans="1:3" ht="15.75" x14ac:dyDescent="0.25">
      <c r="A105" s="42" t="s">
        <v>78</v>
      </c>
      <c r="B105" s="42"/>
      <c r="C105" s="35">
        <f>C107+C108+C109</f>
        <v>968000</v>
      </c>
    </row>
    <row r="106" spans="1:3" ht="15.75" x14ac:dyDescent="0.25">
      <c r="A106" s="42" t="s">
        <v>79</v>
      </c>
      <c r="B106" s="42"/>
      <c r="C106" s="35"/>
    </row>
    <row r="107" spans="1:3" ht="15.75" x14ac:dyDescent="0.25">
      <c r="A107" s="42" t="s">
        <v>19</v>
      </c>
      <c r="B107" s="42"/>
      <c r="C107" s="35">
        <v>277700</v>
      </c>
    </row>
    <row r="108" spans="1:3" ht="15.75" x14ac:dyDescent="0.25">
      <c r="A108" s="42" t="s">
        <v>80</v>
      </c>
      <c r="B108" s="42"/>
      <c r="C108" s="35">
        <v>690300</v>
      </c>
    </row>
    <row r="109" spans="1:3" ht="15.75" x14ac:dyDescent="0.25">
      <c r="A109" s="42" t="s">
        <v>86</v>
      </c>
      <c r="B109" s="42"/>
      <c r="C109" s="35"/>
    </row>
    <row r="110" spans="1:3" ht="15.75" x14ac:dyDescent="0.25">
      <c r="A110" s="42" t="s">
        <v>81</v>
      </c>
      <c r="B110" s="42"/>
      <c r="C110" s="35">
        <f>C112+C113+C114</f>
        <v>14959600</v>
      </c>
    </row>
    <row r="111" spans="1:3" ht="15.75" x14ac:dyDescent="0.25">
      <c r="A111" s="42" t="s">
        <v>79</v>
      </c>
      <c r="B111" s="42"/>
      <c r="C111" s="35"/>
    </row>
    <row r="112" spans="1:3" ht="15.75" x14ac:dyDescent="0.25">
      <c r="A112" s="42" t="s">
        <v>94</v>
      </c>
      <c r="B112" s="42"/>
      <c r="C112" s="35">
        <v>259600</v>
      </c>
    </row>
    <row r="113" spans="1:3" ht="30.75" customHeight="1" x14ac:dyDescent="0.25">
      <c r="A113" s="42" t="s">
        <v>95</v>
      </c>
      <c r="B113" s="42"/>
      <c r="C113" s="35">
        <v>14700000</v>
      </c>
    </row>
    <row r="114" spans="1:3" ht="15.75" x14ac:dyDescent="0.25">
      <c r="A114" s="42"/>
      <c r="B114" s="42"/>
      <c r="C114" s="35"/>
    </row>
    <row r="115" spans="1:3" ht="15.75" x14ac:dyDescent="0.25">
      <c r="A115" s="42" t="s">
        <v>85</v>
      </c>
      <c r="B115" s="42"/>
      <c r="C115" s="34">
        <f>C105+C110</f>
        <v>15927600</v>
      </c>
    </row>
    <row r="116" spans="1:3" x14ac:dyDescent="0.25">
      <c r="A116" s="39" t="s">
        <v>96</v>
      </c>
      <c r="B116" s="40"/>
      <c r="C116" s="41"/>
    </row>
    <row r="117" spans="1:3" ht="15.75" x14ac:dyDescent="0.25">
      <c r="A117" s="42" t="s">
        <v>78</v>
      </c>
      <c r="B117" s="42"/>
      <c r="C117" s="35">
        <f>C119+C120+C121</f>
        <v>96320600</v>
      </c>
    </row>
    <row r="118" spans="1:3" ht="15.75" x14ac:dyDescent="0.25">
      <c r="A118" s="42" t="s">
        <v>79</v>
      </c>
      <c r="B118" s="42"/>
      <c r="C118" s="35"/>
    </row>
    <row r="119" spans="1:3" ht="15.75" x14ac:dyDescent="0.25">
      <c r="A119" s="42" t="s">
        <v>19</v>
      </c>
      <c r="B119" s="42"/>
      <c r="C119" s="35">
        <v>66672400</v>
      </c>
    </row>
    <row r="120" spans="1:3" ht="15.75" x14ac:dyDescent="0.25">
      <c r="A120" s="42" t="s">
        <v>80</v>
      </c>
      <c r="B120" s="42"/>
      <c r="C120" s="35">
        <v>26072600</v>
      </c>
    </row>
    <row r="121" spans="1:3" ht="15.75" x14ac:dyDescent="0.25">
      <c r="A121" s="42" t="s">
        <v>86</v>
      </c>
      <c r="B121" s="42"/>
      <c r="C121" s="35">
        <v>3575600</v>
      </c>
    </row>
    <row r="122" spans="1:3" ht="15.75" x14ac:dyDescent="0.25">
      <c r="A122" s="42" t="s">
        <v>81</v>
      </c>
      <c r="B122" s="42"/>
      <c r="C122" s="35">
        <f>C124+C125+C126</f>
        <v>1957800</v>
      </c>
    </row>
    <row r="123" spans="1:3" ht="15.75" x14ac:dyDescent="0.25">
      <c r="A123" s="42" t="s">
        <v>79</v>
      </c>
      <c r="B123" s="42"/>
      <c r="C123" s="35"/>
    </row>
    <row r="124" spans="1:3" ht="30.75" customHeight="1" x14ac:dyDescent="0.25">
      <c r="A124" s="42" t="s">
        <v>97</v>
      </c>
      <c r="B124" s="42"/>
      <c r="C124" s="35">
        <v>7800</v>
      </c>
    </row>
    <row r="125" spans="1:3" ht="44.25" customHeight="1" x14ac:dyDescent="0.25">
      <c r="A125" s="42" t="s">
        <v>98</v>
      </c>
      <c r="B125" s="42"/>
      <c r="C125" s="35">
        <v>1950000</v>
      </c>
    </row>
    <row r="126" spans="1:3" ht="15.75" x14ac:dyDescent="0.25">
      <c r="A126" s="42"/>
      <c r="B126" s="42"/>
      <c r="C126" s="35"/>
    </row>
    <row r="127" spans="1:3" ht="15.75" x14ac:dyDescent="0.25">
      <c r="A127" s="42" t="s">
        <v>85</v>
      </c>
      <c r="B127" s="42"/>
      <c r="C127" s="34">
        <f>C117+C122</f>
        <v>98278400</v>
      </c>
    </row>
    <row r="128" spans="1:3" x14ac:dyDescent="0.25">
      <c r="A128" s="39" t="s">
        <v>99</v>
      </c>
      <c r="B128" s="40"/>
      <c r="C128" s="41"/>
    </row>
    <row r="129" spans="1:3" ht="15.75" x14ac:dyDescent="0.25">
      <c r="A129" s="42" t="s">
        <v>78</v>
      </c>
      <c r="B129" s="42"/>
      <c r="C129" s="35">
        <f>C131+C132+C133</f>
        <v>500000</v>
      </c>
    </row>
    <row r="130" spans="1:3" ht="15.75" x14ac:dyDescent="0.25">
      <c r="A130" s="42" t="s">
        <v>79</v>
      </c>
      <c r="B130" s="42"/>
      <c r="C130" s="35"/>
    </row>
    <row r="131" spans="1:3" ht="15.75" x14ac:dyDescent="0.25">
      <c r="A131" s="42" t="s">
        <v>19</v>
      </c>
      <c r="B131" s="42"/>
      <c r="C131" s="35"/>
    </row>
    <row r="132" spans="1:3" ht="15.75" x14ac:dyDescent="0.25">
      <c r="A132" s="42" t="s">
        <v>80</v>
      </c>
      <c r="B132" s="42"/>
      <c r="C132" s="35">
        <v>500000</v>
      </c>
    </row>
    <row r="133" spans="1:3" ht="15.75" x14ac:dyDescent="0.25">
      <c r="A133" s="42" t="s">
        <v>86</v>
      </c>
      <c r="B133" s="42"/>
      <c r="C133" s="35"/>
    </row>
    <row r="134" spans="1:3" ht="15.75" x14ac:dyDescent="0.25">
      <c r="A134" s="42" t="s">
        <v>81</v>
      </c>
      <c r="B134" s="42"/>
      <c r="C134" s="35">
        <f>C136+C137+C138</f>
        <v>740000</v>
      </c>
    </row>
    <row r="135" spans="1:3" ht="15.75" x14ac:dyDescent="0.25">
      <c r="A135" s="42" t="s">
        <v>79</v>
      </c>
      <c r="B135" s="42"/>
      <c r="C135" s="35"/>
    </row>
    <row r="136" spans="1:3" ht="15.75" x14ac:dyDescent="0.25">
      <c r="A136" s="42" t="s">
        <v>100</v>
      </c>
      <c r="B136" s="42"/>
      <c r="C136" s="35">
        <v>740000</v>
      </c>
    </row>
    <row r="137" spans="1:3" ht="15.75" x14ac:dyDescent="0.25">
      <c r="A137" s="42"/>
      <c r="B137" s="42"/>
      <c r="C137" s="35"/>
    </row>
    <row r="138" spans="1:3" ht="15.75" x14ac:dyDescent="0.25">
      <c r="A138" s="42"/>
      <c r="B138" s="42"/>
      <c r="C138" s="35"/>
    </row>
    <row r="139" spans="1:3" ht="15.75" x14ac:dyDescent="0.25">
      <c r="A139" s="42" t="s">
        <v>85</v>
      </c>
      <c r="B139" s="42"/>
      <c r="C139" s="34">
        <f>C129+C134</f>
        <v>1240000</v>
      </c>
    </row>
    <row r="140" spans="1:3" ht="31.5" customHeight="1" x14ac:dyDescent="0.25">
      <c r="A140" s="39" t="s">
        <v>101</v>
      </c>
      <c r="B140" s="40"/>
      <c r="C140" s="41"/>
    </row>
    <row r="141" spans="1:3" ht="15.75" x14ac:dyDescent="0.25">
      <c r="A141" s="42" t="s">
        <v>78</v>
      </c>
      <c r="B141" s="42"/>
      <c r="C141" s="35">
        <f>C143+C144+C145</f>
        <v>399400</v>
      </c>
    </row>
    <row r="142" spans="1:3" ht="15.75" x14ac:dyDescent="0.25">
      <c r="A142" s="42" t="s">
        <v>79</v>
      </c>
      <c r="B142" s="42"/>
      <c r="C142" s="35"/>
    </row>
    <row r="143" spans="1:3" ht="15.75" x14ac:dyDescent="0.25">
      <c r="A143" s="42" t="s">
        <v>19</v>
      </c>
      <c r="B143" s="42"/>
      <c r="C143" s="35">
        <v>206400</v>
      </c>
    </row>
    <row r="144" spans="1:3" ht="15.75" x14ac:dyDescent="0.25">
      <c r="A144" s="42" t="s">
        <v>80</v>
      </c>
      <c r="B144" s="42"/>
      <c r="C144" s="35">
        <v>193000</v>
      </c>
    </row>
    <row r="145" spans="1:3" ht="15.75" x14ac:dyDescent="0.25">
      <c r="A145" s="42" t="s">
        <v>86</v>
      </c>
      <c r="B145" s="42"/>
      <c r="C145" s="35"/>
    </row>
    <row r="146" spans="1:3" ht="15.75" x14ac:dyDescent="0.25">
      <c r="A146" s="42" t="s">
        <v>81</v>
      </c>
      <c r="B146" s="42"/>
      <c r="C146" s="35">
        <f>C148+C149+C150</f>
        <v>60100</v>
      </c>
    </row>
    <row r="147" spans="1:3" ht="15.75" x14ac:dyDescent="0.25">
      <c r="A147" s="42" t="s">
        <v>79</v>
      </c>
      <c r="B147" s="42"/>
      <c r="C147" s="35"/>
    </row>
    <row r="148" spans="1:3" ht="30.75" customHeight="1" x14ac:dyDescent="0.25">
      <c r="A148" s="42" t="s">
        <v>102</v>
      </c>
      <c r="B148" s="42"/>
      <c r="C148" s="35">
        <v>60100</v>
      </c>
    </row>
    <row r="149" spans="1:3" ht="15.75" x14ac:dyDescent="0.25">
      <c r="A149" s="42"/>
      <c r="B149" s="42"/>
      <c r="C149" s="35"/>
    </row>
    <row r="150" spans="1:3" ht="15.75" x14ac:dyDescent="0.25">
      <c r="A150" s="42"/>
      <c r="B150" s="42"/>
      <c r="C150" s="35"/>
    </row>
    <row r="151" spans="1:3" ht="15.75" x14ac:dyDescent="0.25">
      <c r="A151" s="42" t="s">
        <v>85</v>
      </c>
      <c r="B151" s="42"/>
      <c r="C151" s="34">
        <f>C141+C146</f>
        <v>459500</v>
      </c>
    </row>
    <row r="152" spans="1:3" ht="36" customHeight="1" x14ac:dyDescent="0.25">
      <c r="A152" s="39" t="s">
        <v>103</v>
      </c>
      <c r="B152" s="40"/>
      <c r="C152" s="41"/>
    </row>
    <row r="153" spans="1:3" ht="15.75" x14ac:dyDescent="0.25">
      <c r="A153" s="42" t="s">
        <v>78</v>
      </c>
      <c r="B153" s="42"/>
      <c r="C153" s="35">
        <f>C155+C156+C157</f>
        <v>4282600</v>
      </c>
    </row>
    <row r="154" spans="1:3" ht="15.75" x14ac:dyDescent="0.25">
      <c r="A154" s="42" t="s">
        <v>79</v>
      </c>
      <c r="B154" s="42"/>
      <c r="C154" s="35"/>
    </row>
    <row r="155" spans="1:3" ht="15.75" x14ac:dyDescent="0.25">
      <c r="A155" s="42" t="s">
        <v>19</v>
      </c>
      <c r="B155" s="42"/>
      <c r="C155" s="35">
        <v>3206500</v>
      </c>
    </row>
    <row r="156" spans="1:3" ht="15.75" x14ac:dyDescent="0.25">
      <c r="A156" s="42" t="s">
        <v>80</v>
      </c>
      <c r="B156" s="42"/>
      <c r="C156" s="35">
        <v>1076100</v>
      </c>
    </row>
    <row r="157" spans="1:3" ht="15.75" x14ac:dyDescent="0.25">
      <c r="A157" s="42" t="s">
        <v>86</v>
      </c>
      <c r="B157" s="42"/>
      <c r="C157" s="35">
        <v>0</v>
      </c>
    </row>
    <row r="158" spans="1:3" ht="15.75" x14ac:dyDescent="0.25">
      <c r="A158" s="42" t="s">
        <v>81</v>
      </c>
      <c r="B158" s="42"/>
      <c r="C158" s="35">
        <f>C160+C161+C164+C162+C163</f>
        <v>2983300</v>
      </c>
    </row>
    <row r="159" spans="1:3" ht="15.75" x14ac:dyDescent="0.25">
      <c r="A159" s="42" t="s">
        <v>79</v>
      </c>
      <c r="B159" s="42"/>
      <c r="C159" s="35"/>
    </row>
    <row r="160" spans="1:3" ht="15.75" customHeight="1" x14ac:dyDescent="0.25">
      <c r="A160" s="42" t="s">
        <v>91</v>
      </c>
      <c r="B160" s="42"/>
      <c r="C160" s="35">
        <v>14700</v>
      </c>
    </row>
    <row r="161" spans="1:3" ht="32.25" customHeight="1" x14ac:dyDescent="0.25">
      <c r="A161" s="42" t="s">
        <v>104</v>
      </c>
      <c r="B161" s="42"/>
      <c r="C161" s="35">
        <v>400000</v>
      </c>
    </row>
    <row r="162" spans="1:3" ht="47.25" customHeight="1" x14ac:dyDescent="0.25">
      <c r="A162" s="42" t="s">
        <v>105</v>
      </c>
      <c r="B162" s="42"/>
      <c r="C162" s="35">
        <v>325000</v>
      </c>
    </row>
    <row r="163" spans="1:3" ht="15.75" x14ac:dyDescent="0.25">
      <c r="A163" s="42" t="s">
        <v>106</v>
      </c>
      <c r="B163" s="42"/>
      <c r="C163" s="35">
        <v>243600</v>
      </c>
    </row>
    <row r="164" spans="1:3" ht="33" customHeight="1" x14ac:dyDescent="0.25">
      <c r="A164" s="42" t="s">
        <v>107</v>
      </c>
      <c r="B164" s="42"/>
      <c r="C164" s="35">
        <v>2000000</v>
      </c>
    </row>
    <row r="165" spans="1:3" ht="15.75" x14ac:dyDescent="0.25">
      <c r="A165" s="42" t="s">
        <v>85</v>
      </c>
      <c r="B165" s="42"/>
      <c r="C165" s="34">
        <f>C153+C158</f>
        <v>7265900</v>
      </c>
    </row>
    <row r="166" spans="1:3" ht="31.5" customHeight="1" x14ac:dyDescent="0.25">
      <c r="A166" s="39" t="s">
        <v>108</v>
      </c>
      <c r="B166" s="40"/>
      <c r="C166" s="41"/>
    </row>
    <row r="167" spans="1:3" ht="15.75" x14ac:dyDescent="0.25">
      <c r="A167" s="42" t="s">
        <v>78</v>
      </c>
      <c r="B167" s="42"/>
      <c r="C167" s="35">
        <f>C169+C170+C171</f>
        <v>4184900</v>
      </c>
    </row>
    <row r="168" spans="1:3" ht="15.75" x14ac:dyDescent="0.25">
      <c r="A168" s="42" t="s">
        <v>79</v>
      </c>
      <c r="B168" s="42"/>
      <c r="C168" s="35"/>
    </row>
    <row r="169" spans="1:3" ht="15.75" x14ac:dyDescent="0.25">
      <c r="A169" s="42" t="s">
        <v>19</v>
      </c>
      <c r="B169" s="42"/>
      <c r="C169" s="35">
        <v>840500</v>
      </c>
    </row>
    <row r="170" spans="1:3" ht="15.75" x14ac:dyDescent="0.25">
      <c r="A170" s="42" t="s">
        <v>80</v>
      </c>
      <c r="B170" s="42"/>
      <c r="C170" s="35">
        <v>3344400</v>
      </c>
    </row>
    <row r="171" spans="1:3" ht="15.75" x14ac:dyDescent="0.25">
      <c r="A171" s="42" t="s">
        <v>86</v>
      </c>
      <c r="B171" s="42"/>
      <c r="C171" s="35"/>
    </row>
    <row r="172" spans="1:3" ht="15.75" x14ac:dyDescent="0.25">
      <c r="A172" s="42" t="s">
        <v>81</v>
      </c>
      <c r="B172" s="42"/>
      <c r="C172" s="35">
        <f>C174+C175+C176</f>
        <v>64400</v>
      </c>
    </row>
    <row r="173" spans="1:3" ht="15.75" x14ac:dyDescent="0.25">
      <c r="A173" s="42" t="s">
        <v>79</v>
      </c>
      <c r="B173" s="42"/>
      <c r="C173" s="35"/>
    </row>
    <row r="174" spans="1:3" ht="32.25" customHeight="1" x14ac:dyDescent="0.25">
      <c r="A174" s="42" t="s">
        <v>109</v>
      </c>
      <c r="B174" s="42"/>
      <c r="C174" s="35">
        <v>64400</v>
      </c>
    </row>
    <row r="175" spans="1:3" ht="15.75" x14ac:dyDescent="0.25">
      <c r="A175" s="42"/>
      <c r="B175" s="42"/>
      <c r="C175" s="35"/>
    </row>
    <row r="176" spans="1:3" ht="15.75" x14ac:dyDescent="0.25">
      <c r="A176" s="42"/>
      <c r="B176" s="42"/>
      <c r="C176" s="35"/>
    </row>
    <row r="177" spans="1:3" ht="15.75" x14ac:dyDescent="0.25">
      <c r="A177" s="42" t="s">
        <v>85</v>
      </c>
      <c r="B177" s="42"/>
      <c r="C177" s="34">
        <f>C167+C172</f>
        <v>4249300</v>
      </c>
    </row>
    <row r="178" spans="1:3" ht="30" customHeight="1" x14ac:dyDescent="0.25">
      <c r="A178" s="39" t="s">
        <v>110</v>
      </c>
      <c r="B178" s="40"/>
      <c r="C178" s="41"/>
    </row>
    <row r="179" spans="1:3" ht="15.75" x14ac:dyDescent="0.25">
      <c r="A179" s="42" t="s">
        <v>78</v>
      </c>
      <c r="B179" s="42"/>
      <c r="C179" s="35">
        <f>C181+C182+C183</f>
        <v>38916200</v>
      </c>
    </row>
    <row r="180" spans="1:3" ht="15.75" x14ac:dyDescent="0.25">
      <c r="A180" s="42" t="s">
        <v>79</v>
      </c>
      <c r="B180" s="42"/>
      <c r="C180" s="35"/>
    </row>
    <row r="181" spans="1:3" ht="15.75" x14ac:dyDescent="0.25">
      <c r="A181" s="42" t="s">
        <v>19</v>
      </c>
      <c r="B181" s="42"/>
      <c r="C181" s="35">
        <v>33391000</v>
      </c>
    </row>
    <row r="182" spans="1:3" ht="15.75" x14ac:dyDescent="0.25">
      <c r="A182" s="42" t="s">
        <v>80</v>
      </c>
      <c r="B182" s="42"/>
      <c r="C182" s="35">
        <v>5399100</v>
      </c>
    </row>
    <row r="183" spans="1:3" ht="15.75" x14ac:dyDescent="0.25">
      <c r="A183" s="42" t="s">
        <v>86</v>
      </c>
      <c r="B183" s="42"/>
      <c r="C183" s="35">
        <v>126100</v>
      </c>
    </row>
    <row r="184" spans="1:3" ht="15.75" x14ac:dyDescent="0.25">
      <c r="A184" s="42" t="s">
        <v>81</v>
      </c>
      <c r="B184" s="42"/>
      <c r="C184" s="35">
        <f>C186+C187+C188</f>
        <v>508400</v>
      </c>
    </row>
    <row r="185" spans="1:3" ht="15.75" x14ac:dyDescent="0.25">
      <c r="A185" s="42" t="s">
        <v>79</v>
      </c>
      <c r="B185" s="42"/>
      <c r="C185" s="35"/>
    </row>
    <row r="186" spans="1:3" ht="15.75" x14ac:dyDescent="0.25">
      <c r="A186" s="42" t="s">
        <v>114</v>
      </c>
      <c r="B186" s="42"/>
      <c r="C186" s="35">
        <v>508400</v>
      </c>
    </row>
    <row r="187" spans="1:3" ht="15.75" x14ac:dyDescent="0.25">
      <c r="A187" s="42"/>
      <c r="B187" s="42"/>
      <c r="C187" s="35"/>
    </row>
    <row r="188" spans="1:3" ht="15.75" x14ac:dyDescent="0.25">
      <c r="A188" s="42"/>
      <c r="B188" s="42"/>
      <c r="C188" s="35"/>
    </row>
    <row r="189" spans="1:3" ht="15.75" x14ac:dyDescent="0.25">
      <c r="A189" s="42" t="s">
        <v>85</v>
      </c>
      <c r="B189" s="42"/>
      <c r="C189" s="34">
        <f>C179+C184</f>
        <v>39424600</v>
      </c>
    </row>
    <row r="190" spans="1:3" x14ac:dyDescent="0.25">
      <c r="A190" s="39" t="s">
        <v>113</v>
      </c>
      <c r="B190" s="40"/>
      <c r="C190" s="41"/>
    </row>
    <row r="191" spans="1:3" ht="15.75" x14ac:dyDescent="0.25">
      <c r="A191" s="42" t="s">
        <v>78</v>
      </c>
      <c r="B191" s="42"/>
      <c r="C191" s="35">
        <f>C193+C194+C195</f>
        <v>5161700</v>
      </c>
    </row>
    <row r="192" spans="1:3" ht="15.75" x14ac:dyDescent="0.25">
      <c r="A192" s="42" t="s">
        <v>79</v>
      </c>
      <c r="B192" s="42"/>
      <c r="C192" s="35"/>
    </row>
    <row r="193" spans="1:3" ht="15.75" x14ac:dyDescent="0.25">
      <c r="A193" s="42" t="s">
        <v>19</v>
      </c>
      <c r="B193" s="42"/>
      <c r="C193" s="35">
        <v>2408700</v>
      </c>
    </row>
    <row r="194" spans="1:3" ht="15.75" x14ac:dyDescent="0.25">
      <c r="A194" s="42" t="s">
        <v>80</v>
      </c>
      <c r="B194" s="42"/>
      <c r="C194" s="35">
        <v>2603000</v>
      </c>
    </row>
    <row r="195" spans="1:3" ht="15.75" x14ac:dyDescent="0.25">
      <c r="A195" s="42" t="s">
        <v>86</v>
      </c>
      <c r="B195" s="42"/>
      <c r="C195" s="35">
        <v>150000</v>
      </c>
    </row>
    <row r="196" spans="1:3" ht="15.75" x14ac:dyDescent="0.25">
      <c r="A196" s="42" t="s">
        <v>81</v>
      </c>
      <c r="B196" s="42"/>
      <c r="C196" s="35">
        <f>C198+C199+C200</f>
        <v>0</v>
      </c>
    </row>
    <row r="197" spans="1:3" ht="15.75" x14ac:dyDescent="0.25">
      <c r="A197" s="42" t="s">
        <v>79</v>
      </c>
      <c r="B197" s="42"/>
      <c r="C197" s="35"/>
    </row>
    <row r="198" spans="1:3" ht="15.75" x14ac:dyDescent="0.25">
      <c r="A198" s="42"/>
      <c r="B198" s="42"/>
      <c r="C198" s="35"/>
    </row>
    <row r="199" spans="1:3" ht="15.75" x14ac:dyDescent="0.25">
      <c r="A199" s="42"/>
      <c r="B199" s="42"/>
      <c r="C199" s="35"/>
    </row>
    <row r="200" spans="1:3" ht="15.75" x14ac:dyDescent="0.25">
      <c r="A200" s="42"/>
      <c r="B200" s="42"/>
      <c r="C200" s="35"/>
    </row>
    <row r="201" spans="1:3" ht="15.75" x14ac:dyDescent="0.25">
      <c r="A201" s="42" t="s">
        <v>85</v>
      </c>
      <c r="B201" s="42"/>
      <c r="C201" s="34">
        <f>C191+C196</f>
        <v>5161700</v>
      </c>
    </row>
    <row r="202" spans="1:3" ht="15.75" x14ac:dyDescent="0.25">
      <c r="A202" s="45"/>
      <c r="B202" s="45"/>
      <c r="C202" s="46"/>
    </row>
    <row r="203" spans="1:3" ht="15.75" x14ac:dyDescent="0.25">
      <c r="A203" s="45"/>
      <c r="B203" s="45"/>
      <c r="C203" s="46"/>
    </row>
    <row r="204" spans="1:3" ht="29.25" customHeight="1" x14ac:dyDescent="0.25">
      <c r="A204" s="47" t="s">
        <v>112</v>
      </c>
      <c r="B204" s="48"/>
      <c r="C204" s="48"/>
    </row>
    <row r="205" spans="1:3" ht="15.75" x14ac:dyDescent="0.25">
      <c r="A205" s="45"/>
      <c r="B205" s="45"/>
      <c r="C205" s="46"/>
    </row>
    <row r="206" spans="1:3" x14ac:dyDescent="0.25">
      <c r="A206" s="37" t="s">
        <v>111</v>
      </c>
      <c r="B206" s="37"/>
      <c r="C206" s="37"/>
    </row>
    <row r="207" spans="1:3" ht="15.75" x14ac:dyDescent="0.25">
      <c r="A207" s="42" t="s">
        <v>78</v>
      </c>
      <c r="B207" s="42"/>
      <c r="C207" s="35">
        <f>C209+C210+C211</f>
        <v>167253400</v>
      </c>
    </row>
    <row r="208" spans="1:3" ht="15.75" x14ac:dyDescent="0.25">
      <c r="A208" s="42" t="s">
        <v>79</v>
      </c>
      <c r="B208" s="42"/>
      <c r="C208" s="35"/>
    </row>
    <row r="209" spans="1:3" ht="15.75" x14ac:dyDescent="0.25">
      <c r="A209" s="42" t="s">
        <v>19</v>
      </c>
      <c r="B209" s="42"/>
      <c r="C209" s="35">
        <f>C193+C181+C169+C155+C143+C131+C119+C107+C95+C83+C71</f>
        <v>115649100</v>
      </c>
    </row>
    <row r="210" spans="1:3" ht="15.75" x14ac:dyDescent="0.25">
      <c r="A210" s="42" t="s">
        <v>80</v>
      </c>
      <c r="B210" s="42"/>
      <c r="C210" s="35">
        <f>C194+C182+C170+C156+C144+C132+C120+C108+C96+C84+C72</f>
        <v>47449600</v>
      </c>
    </row>
    <row r="211" spans="1:3" ht="15.75" x14ac:dyDescent="0.25">
      <c r="A211" s="42" t="s">
        <v>86</v>
      </c>
      <c r="B211" s="42"/>
      <c r="C211" s="35">
        <f>C195+C183+C171+C157+C145+C133+C121+C109+C97+C85+C73</f>
        <v>4154700</v>
      </c>
    </row>
    <row r="212" spans="1:3" ht="15.75" x14ac:dyDescent="0.25">
      <c r="A212" s="42" t="s">
        <v>81</v>
      </c>
      <c r="B212" s="42"/>
      <c r="C212" s="35">
        <f>C196+C184+C172+C158+C146+C134+C122+C110+C98+C86+C74</f>
        <v>27142800</v>
      </c>
    </row>
    <row r="213" spans="1:3" ht="15.75" x14ac:dyDescent="0.25">
      <c r="A213" s="42" t="s">
        <v>85</v>
      </c>
      <c r="B213" s="42"/>
      <c r="C213" s="34">
        <f>C207+C212</f>
        <v>194396200</v>
      </c>
    </row>
  </sheetData>
  <mergeCells count="156">
    <mergeCell ref="A70:B70"/>
    <mergeCell ref="A71:B71"/>
    <mergeCell ref="A72:B72"/>
    <mergeCell ref="A74:B74"/>
    <mergeCell ref="A75:B75"/>
    <mergeCell ref="A28:C28"/>
    <mergeCell ref="A3:A4"/>
    <mergeCell ref="B3:B4"/>
    <mergeCell ref="A38:C38"/>
    <mergeCell ref="A69:B69"/>
    <mergeCell ref="A68:C68"/>
    <mergeCell ref="A30:A31"/>
    <mergeCell ref="B30:B31"/>
    <mergeCell ref="A39:A40"/>
    <mergeCell ref="B39:B40"/>
    <mergeCell ref="A63:A64"/>
    <mergeCell ref="A47:A49"/>
    <mergeCell ref="B47:B49"/>
    <mergeCell ref="C47:C48"/>
    <mergeCell ref="A67:B67"/>
    <mergeCell ref="A84:B84"/>
    <mergeCell ref="A85:B85"/>
    <mergeCell ref="A86:B86"/>
    <mergeCell ref="A87:B87"/>
    <mergeCell ref="A88:B88"/>
    <mergeCell ref="A81:B81"/>
    <mergeCell ref="A73:B73"/>
    <mergeCell ref="A80:C80"/>
    <mergeCell ref="A82:B82"/>
    <mergeCell ref="A83:B83"/>
    <mergeCell ref="A76:B76"/>
    <mergeCell ref="A77:B77"/>
    <mergeCell ref="A78:B78"/>
    <mergeCell ref="A79:B79"/>
    <mergeCell ref="A94:B94"/>
    <mergeCell ref="A95:B95"/>
    <mergeCell ref="A96:B96"/>
    <mergeCell ref="A97:B97"/>
    <mergeCell ref="A98:B98"/>
    <mergeCell ref="A89:B89"/>
    <mergeCell ref="A90:B90"/>
    <mergeCell ref="A91:B91"/>
    <mergeCell ref="A92:C92"/>
    <mergeCell ref="A93:B93"/>
    <mergeCell ref="A104:C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114:B114"/>
    <mergeCell ref="A115:B115"/>
    <mergeCell ref="A116:C116"/>
    <mergeCell ref="A117:B117"/>
    <mergeCell ref="A118:B118"/>
    <mergeCell ref="A109:B109"/>
    <mergeCell ref="A110:B110"/>
    <mergeCell ref="A111:B111"/>
    <mergeCell ref="A112:B112"/>
    <mergeCell ref="A113:B113"/>
    <mergeCell ref="A124:B124"/>
    <mergeCell ref="A125:B125"/>
    <mergeCell ref="A126:B126"/>
    <mergeCell ref="A127:B127"/>
    <mergeCell ref="A128:C128"/>
    <mergeCell ref="A119:B119"/>
    <mergeCell ref="A120:B120"/>
    <mergeCell ref="A121:B121"/>
    <mergeCell ref="A122:B122"/>
    <mergeCell ref="A123:B12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44:B144"/>
    <mergeCell ref="A145:B145"/>
    <mergeCell ref="A146:B146"/>
    <mergeCell ref="A147:B147"/>
    <mergeCell ref="A148:B148"/>
    <mergeCell ref="A139:B139"/>
    <mergeCell ref="A140:C140"/>
    <mergeCell ref="A141:B141"/>
    <mergeCell ref="A142:B142"/>
    <mergeCell ref="A143:B14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C152"/>
    <mergeCell ref="A153:B153"/>
    <mergeCell ref="A166:C166"/>
    <mergeCell ref="A167:B167"/>
    <mergeCell ref="A168:B168"/>
    <mergeCell ref="A169:B169"/>
    <mergeCell ref="A170:B170"/>
    <mergeCell ref="A159:B159"/>
    <mergeCell ref="A160:B160"/>
    <mergeCell ref="A161:B161"/>
    <mergeCell ref="A164:B164"/>
    <mergeCell ref="A165:B165"/>
    <mergeCell ref="A162:B162"/>
    <mergeCell ref="A163:B163"/>
    <mergeCell ref="A176:B176"/>
    <mergeCell ref="A177:B177"/>
    <mergeCell ref="A178:C178"/>
    <mergeCell ref="A179:B179"/>
    <mergeCell ref="A180:B180"/>
    <mergeCell ref="A171:B171"/>
    <mergeCell ref="A172:B172"/>
    <mergeCell ref="A173:B173"/>
    <mergeCell ref="A174:B174"/>
    <mergeCell ref="A175:B175"/>
    <mergeCell ref="A186:B186"/>
    <mergeCell ref="A187:B187"/>
    <mergeCell ref="A188:B188"/>
    <mergeCell ref="A189:B189"/>
    <mergeCell ref="A206:C206"/>
    <mergeCell ref="A181:B181"/>
    <mergeCell ref="A182:B182"/>
    <mergeCell ref="A183:B183"/>
    <mergeCell ref="A184:B184"/>
    <mergeCell ref="A185:B185"/>
    <mergeCell ref="A213:B213"/>
    <mergeCell ref="A204:C204"/>
    <mergeCell ref="A190:C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12:B212"/>
    <mergeCell ref="A207:B207"/>
    <mergeCell ref="A208:B208"/>
    <mergeCell ref="A209:B209"/>
    <mergeCell ref="A210:B210"/>
    <mergeCell ref="A211:B2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Nikolova</dc:creator>
  <cp:lastModifiedBy>Mirela Nikolova</cp:lastModifiedBy>
  <dcterms:created xsi:type="dcterms:W3CDTF">2019-01-16T12:44:10Z</dcterms:created>
  <dcterms:modified xsi:type="dcterms:W3CDTF">2019-01-17T07:30:41Z</dcterms:modified>
</cp:coreProperties>
</file>